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DC conductivity\BSCFW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/>
  <c r="E24" i="1"/>
  <c r="E21" i="1"/>
  <c r="E20" i="1"/>
  <c r="E19" i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 l="1"/>
  <c r="E18" i="1" l="1"/>
  <c r="E17" i="1"/>
  <c r="C18" i="1"/>
  <c r="C17" i="1"/>
  <c r="E16" i="1"/>
  <c r="E15" i="1"/>
  <c r="E14" i="1"/>
  <c r="E13" i="1"/>
  <c r="E12" i="1"/>
  <c r="E11" i="1"/>
  <c r="C16" i="1"/>
  <c r="C15" i="1"/>
  <c r="C14" i="1"/>
  <c r="C13" i="1"/>
  <c r="N2" i="1"/>
  <c r="C12" i="1"/>
  <c r="C11" i="1"/>
  <c r="E3" i="1"/>
  <c r="E4" i="1"/>
  <c r="E5" i="1"/>
  <c r="E6" i="1"/>
  <c r="E7" i="1"/>
  <c r="E8" i="1"/>
  <c r="E9" i="1"/>
  <c r="E10" i="1"/>
  <c r="E2" i="1"/>
  <c r="C10" i="1"/>
  <c r="C2" i="1"/>
  <c r="C3" i="1"/>
  <c r="C4" i="1"/>
  <c r="C5" i="1"/>
  <c r="C6" i="1"/>
  <c r="C7" i="1"/>
  <c r="C8" i="1"/>
  <c r="C9" i="1"/>
  <c r="F16" i="1" l="1"/>
  <c r="F23" i="1"/>
  <c r="F24" i="1"/>
  <c r="F20" i="1"/>
  <c r="F22" i="1"/>
  <c r="F19" i="1"/>
  <c r="F21" i="1"/>
  <c r="F4" i="1"/>
  <c r="F8" i="1"/>
  <c r="F12" i="1"/>
  <c r="F18" i="1"/>
  <c r="F5" i="1"/>
  <c r="F9" i="1"/>
  <c r="F13" i="1"/>
  <c r="F17" i="1"/>
  <c r="F2" i="1"/>
  <c r="F6" i="1"/>
  <c r="F10" i="1"/>
  <c r="F14" i="1"/>
  <c r="F3" i="1"/>
  <c r="F7" i="1"/>
  <c r="F11" i="1"/>
  <c r="F15" i="1"/>
</calcChain>
</file>

<file path=xl/sharedStrings.xml><?xml version="1.0" encoding="utf-8"?>
<sst xmlns="http://schemas.openxmlformats.org/spreadsheetml/2006/main" count="9" uniqueCount="9">
  <si>
    <t>log (B)</t>
  </si>
  <si>
    <t>R</t>
  </si>
  <si>
    <t>S</t>
  </si>
  <si>
    <t>S*cm-1</t>
  </si>
  <si>
    <t>L</t>
  </si>
  <si>
    <t>W</t>
  </si>
  <si>
    <t>H</t>
  </si>
  <si>
    <t>T oC</t>
  </si>
  <si>
    <t>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</si>
</sst>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I21" sqref="I21"/>
    </sheetView>
  </sheetViews>
  <sheetFormatPr defaultRowHeight="15" x14ac:dyDescent="0.25"/>
  <cols>
    <col min="1" max="1" width="11" bestFit="1" customWidth="1"/>
  </cols>
  <sheetData>
    <row r="1" spans="1:14" x14ac:dyDescent="0.25">
      <c r="A1" t="s">
        <v>7</v>
      </c>
      <c r="B1" t="s">
        <v>8</v>
      </c>
      <c r="C1" t="s">
        <v>0</v>
      </c>
      <c r="D1" t="s">
        <v>1</v>
      </c>
      <c r="E1" t="s">
        <v>2</v>
      </c>
      <c r="F1" t="s">
        <v>3</v>
      </c>
      <c r="K1" t="s">
        <v>4</v>
      </c>
      <c r="L1" t="s">
        <v>5</v>
      </c>
      <c r="M1" t="s">
        <v>6</v>
      </c>
    </row>
    <row r="2" spans="1:14" x14ac:dyDescent="0.25">
      <c r="A2">
        <v>700</v>
      </c>
      <c r="B2">
        <f>A2+273.15</f>
        <v>973.15</v>
      </c>
      <c r="C2">
        <f>LOG(B2)</f>
        <v>2.9881797869810045</v>
      </c>
      <c r="D2">
        <v>3.9870000000000001</v>
      </c>
      <c r="E2">
        <f>1/D2</f>
        <v>0.2508151492350138</v>
      </c>
      <c r="F2">
        <f>E2*10*N2</f>
        <v>3.2025264375229354</v>
      </c>
      <c r="K2">
        <v>9.7200000000000006</v>
      </c>
      <c r="L2">
        <v>1.75</v>
      </c>
      <c r="M2">
        <v>4.3499999999999996</v>
      </c>
      <c r="N2">
        <f>K2/(L2*M2)</f>
        <v>1.2768472906403943</v>
      </c>
    </row>
    <row r="3" spans="1:14" x14ac:dyDescent="0.25">
      <c r="A3">
        <v>674.5</v>
      </c>
      <c r="B3">
        <f t="shared" ref="B3:B24" si="0">A3+273.15</f>
        <v>947.65</v>
      </c>
      <c r="C3">
        <f t="shared" ref="C3:C24" si="1">LOG(B3)</f>
        <v>2.9766479669422723</v>
      </c>
      <c r="D3">
        <v>4.4550000000000001</v>
      </c>
      <c r="E3">
        <f t="shared" ref="E3:E24" si="2">1/D3</f>
        <v>0.22446689113355781</v>
      </c>
      <c r="F3">
        <f>E3*10*N2</f>
        <v>2.8660994178235559</v>
      </c>
    </row>
    <row r="4" spans="1:14" x14ac:dyDescent="0.25">
      <c r="A4">
        <v>650</v>
      </c>
      <c r="B4">
        <f t="shared" si="0"/>
        <v>923.15</v>
      </c>
      <c r="C4">
        <f t="shared" si="1"/>
        <v>2.9652722740264039</v>
      </c>
      <c r="D4">
        <v>4.7240000000000002</v>
      </c>
      <c r="E4">
        <f t="shared" si="2"/>
        <v>0.21168501270110077</v>
      </c>
      <c r="F4">
        <f>E4*10*N2</f>
        <v>2.70289434936578</v>
      </c>
    </row>
    <row r="5" spans="1:14" x14ac:dyDescent="0.25">
      <c r="A5">
        <v>624</v>
      </c>
      <c r="B5">
        <f t="shared" si="0"/>
        <v>897.15</v>
      </c>
      <c r="C5">
        <f t="shared" si="1"/>
        <v>2.9528650614677883</v>
      </c>
      <c r="D5">
        <v>5.4619999999999997</v>
      </c>
      <c r="E5">
        <f t="shared" si="2"/>
        <v>0.18308311973636032</v>
      </c>
      <c r="F5">
        <f>E5*10*N2</f>
        <v>2.3376918539736256</v>
      </c>
    </row>
    <row r="6" spans="1:14" x14ac:dyDescent="0.25">
      <c r="A6">
        <v>600</v>
      </c>
      <c r="B6">
        <f t="shared" si="0"/>
        <v>873.15</v>
      </c>
      <c r="C6">
        <f t="shared" si="1"/>
        <v>2.9410888583405619</v>
      </c>
      <c r="D6">
        <v>5.8769999999999998</v>
      </c>
      <c r="E6">
        <f t="shared" si="2"/>
        <v>0.17015484090522376</v>
      </c>
      <c r="F6">
        <f>E6*10*N2</f>
        <v>2.1726174759918231</v>
      </c>
    </row>
    <row r="7" spans="1:14" x14ac:dyDescent="0.25">
      <c r="A7">
        <v>575</v>
      </c>
      <c r="B7">
        <f t="shared" si="0"/>
        <v>848.15</v>
      </c>
      <c r="C7">
        <f t="shared" si="1"/>
        <v>2.9284726664210923</v>
      </c>
      <c r="D7">
        <v>6.95</v>
      </c>
      <c r="E7">
        <f t="shared" si="2"/>
        <v>0.14388489208633093</v>
      </c>
      <c r="F7">
        <f>E7*10*N2</f>
        <v>1.8371903462451715</v>
      </c>
    </row>
    <row r="8" spans="1:14" x14ac:dyDescent="0.25">
      <c r="A8">
        <v>550</v>
      </c>
      <c r="B8">
        <f t="shared" si="0"/>
        <v>823.15</v>
      </c>
      <c r="C8">
        <f t="shared" si="1"/>
        <v>2.9154789825226191</v>
      </c>
      <c r="D8">
        <v>7.8140000000000001</v>
      </c>
      <c r="E8">
        <f t="shared" si="2"/>
        <v>0.12797542871768619</v>
      </c>
      <c r="F8">
        <f>E8*10*N2</f>
        <v>1.6340507942672051</v>
      </c>
    </row>
    <row r="9" spans="1:14" x14ac:dyDescent="0.25">
      <c r="A9">
        <v>523.5</v>
      </c>
      <c r="B9">
        <f t="shared" si="0"/>
        <v>796.65</v>
      </c>
      <c r="C9">
        <f t="shared" si="1"/>
        <v>2.9012675604748184</v>
      </c>
      <c r="D9">
        <v>9.5410000000000004</v>
      </c>
      <c r="E9">
        <f t="shared" si="2"/>
        <v>0.10481081647626035</v>
      </c>
      <c r="F9">
        <f>E9*10*N2</f>
        <v>1.3382740704752063</v>
      </c>
    </row>
    <row r="10" spans="1:14" x14ac:dyDescent="0.25">
      <c r="A10">
        <v>500</v>
      </c>
      <c r="B10">
        <f t="shared" si="0"/>
        <v>773.15</v>
      </c>
      <c r="C10">
        <f t="shared" si="1"/>
        <v>2.8882637602217107</v>
      </c>
      <c r="D10">
        <v>10.997</v>
      </c>
      <c r="E10">
        <f t="shared" si="2"/>
        <v>9.0933891061198507E-2</v>
      </c>
      <c r="F10">
        <f>E10*10*N2</f>
        <v>1.1610869242888009</v>
      </c>
    </row>
    <row r="11" spans="1:14" x14ac:dyDescent="0.25">
      <c r="A11">
        <v>475</v>
      </c>
      <c r="B11">
        <f t="shared" si="0"/>
        <v>748.15</v>
      </c>
      <c r="C11">
        <f t="shared" si="1"/>
        <v>2.8739886802726473</v>
      </c>
      <c r="D11">
        <v>13.01</v>
      </c>
      <c r="E11">
        <f t="shared" si="2"/>
        <v>7.6863950807071479E-2</v>
      </c>
      <c r="F11">
        <f>E11*10*N2</f>
        <v>0.98143527335925762</v>
      </c>
    </row>
    <row r="12" spans="1:14" x14ac:dyDescent="0.25">
      <c r="A12">
        <v>450</v>
      </c>
      <c r="B12">
        <f t="shared" si="0"/>
        <v>723.15</v>
      </c>
      <c r="C12">
        <f t="shared" si="1"/>
        <v>2.8592283905386884</v>
      </c>
      <c r="D12">
        <v>15.72</v>
      </c>
      <c r="E12">
        <f t="shared" si="2"/>
        <v>6.3613231552162849E-2</v>
      </c>
      <c r="F12">
        <f>E12*10*N2</f>
        <v>0.81224382356259184</v>
      </c>
    </row>
    <row r="13" spans="1:14" x14ac:dyDescent="0.25">
      <c r="A13">
        <v>424</v>
      </c>
      <c r="B13">
        <f t="shared" si="0"/>
        <v>697.15</v>
      </c>
      <c r="C13">
        <f t="shared" si="1"/>
        <v>2.8433262317042023</v>
      </c>
      <c r="D13">
        <v>20.56</v>
      </c>
      <c r="E13">
        <f t="shared" si="2"/>
        <v>4.8638132295719845E-2</v>
      </c>
      <c r="F13">
        <f>E13*10*N2</f>
        <v>0.62103467443598936</v>
      </c>
    </row>
    <row r="14" spans="1:14" x14ac:dyDescent="0.25">
      <c r="A14">
        <v>401</v>
      </c>
      <c r="B14">
        <f t="shared" si="0"/>
        <v>674.15</v>
      </c>
      <c r="C14">
        <f t="shared" si="1"/>
        <v>2.8287565388563589</v>
      </c>
      <c r="D14">
        <v>25.417000000000002</v>
      </c>
      <c r="E14">
        <f t="shared" si="2"/>
        <v>3.9343746311523778E-2</v>
      </c>
      <c r="F14">
        <f>E14*10*N2</f>
        <v>0.5023595588151214</v>
      </c>
    </row>
    <row r="15" spans="1:14" x14ac:dyDescent="0.25">
      <c r="A15">
        <v>376</v>
      </c>
      <c r="B15">
        <f t="shared" si="0"/>
        <v>649.15</v>
      </c>
      <c r="C15">
        <f t="shared" si="1"/>
        <v>2.8123450614309209</v>
      </c>
      <c r="D15">
        <v>33.481000000000002</v>
      </c>
      <c r="E15">
        <f t="shared" si="2"/>
        <v>2.9867686150353932E-2</v>
      </c>
      <c r="F15">
        <f>E15*10*N2</f>
        <v>0.38136474138777049</v>
      </c>
    </row>
    <row r="16" spans="1:14" x14ac:dyDescent="0.25">
      <c r="A16">
        <v>350</v>
      </c>
      <c r="B16">
        <f t="shared" si="0"/>
        <v>623.15</v>
      </c>
      <c r="C16">
        <f t="shared" si="1"/>
        <v>2.794592599357641</v>
      </c>
      <c r="D16">
        <v>44.19</v>
      </c>
      <c r="E16">
        <f t="shared" si="2"/>
        <v>2.2629554197782304E-2</v>
      </c>
      <c r="F16">
        <f>E16*10*N2</f>
        <v>0.28894484965838296</v>
      </c>
    </row>
    <row r="17" spans="1:6" x14ac:dyDescent="0.25">
      <c r="A17">
        <v>326</v>
      </c>
      <c r="B17">
        <f t="shared" si="0"/>
        <v>599.15</v>
      </c>
      <c r="C17">
        <f t="shared" si="1"/>
        <v>2.777535563653136</v>
      </c>
      <c r="D17">
        <v>59.841000000000001</v>
      </c>
      <c r="E17">
        <f t="shared" si="2"/>
        <v>1.6710950685984525E-2</v>
      </c>
      <c r="F17">
        <f>E17*10*N2</f>
        <v>0.21337332107424578</v>
      </c>
    </row>
    <row r="18" spans="1:6" x14ac:dyDescent="0.25">
      <c r="A18">
        <v>300</v>
      </c>
      <c r="B18">
        <f t="shared" si="0"/>
        <v>573.15</v>
      </c>
      <c r="C18">
        <f t="shared" si="1"/>
        <v>2.7582682967440899</v>
      </c>
      <c r="D18">
        <v>82.450999999999993</v>
      </c>
      <c r="E18">
        <f t="shared" si="2"/>
        <v>1.2128415665061674E-2</v>
      </c>
      <c r="F18">
        <f>E18*10*N2</f>
        <v>0.15486134681694513</v>
      </c>
    </row>
    <row r="19" spans="1:6" x14ac:dyDescent="0.25">
      <c r="A19">
        <v>276</v>
      </c>
      <c r="B19">
        <f t="shared" si="0"/>
        <v>549.15</v>
      </c>
      <c r="C19">
        <f t="shared" si="1"/>
        <v>2.7396909879372124</v>
      </c>
      <c r="D19">
        <v>117.712</v>
      </c>
      <c r="E19">
        <f t="shared" si="2"/>
        <v>8.4953105885551168E-3</v>
      </c>
      <c r="F19">
        <f>E19*10*N2</f>
        <v>0.10847214308145253</v>
      </c>
    </row>
    <row r="20" spans="1:6" x14ac:dyDescent="0.25">
      <c r="A20">
        <v>250</v>
      </c>
      <c r="B20">
        <f t="shared" si="0"/>
        <v>523.15</v>
      </c>
      <c r="C20">
        <f t="shared" si="1"/>
        <v>2.7186262296553676</v>
      </c>
      <c r="D20">
        <v>173.98400000000001</v>
      </c>
      <c r="E20">
        <f t="shared" si="2"/>
        <v>5.7476549567776342E-3</v>
      </c>
      <c r="F20">
        <f>E20*10*N2</f>
        <v>7.3388776590973551E-2</v>
      </c>
    </row>
    <row r="21" spans="1:6" x14ac:dyDescent="0.25">
      <c r="A21">
        <v>224</v>
      </c>
      <c r="B21">
        <f t="shared" si="0"/>
        <v>497.15</v>
      </c>
      <c r="C21">
        <f t="shared" si="1"/>
        <v>2.6964874437507436</v>
      </c>
      <c r="D21">
        <v>264.07400000000001</v>
      </c>
      <c r="E21">
        <f t="shared" si="2"/>
        <v>3.7868173315055626E-3</v>
      </c>
      <c r="F21">
        <f>E21*10*N2</f>
        <v>4.8351874498829654E-2</v>
      </c>
    </row>
    <row r="22" spans="1:6" x14ac:dyDescent="0.25">
      <c r="A22">
        <v>200</v>
      </c>
      <c r="B22">
        <f t="shared" si="0"/>
        <v>473.15</v>
      </c>
      <c r="C22">
        <f t="shared" si="1"/>
        <v>2.6749988444271446</v>
      </c>
      <c r="D22">
        <v>407.983</v>
      </c>
      <c r="E22">
        <f t="shared" si="2"/>
        <v>2.4510825205952208E-3</v>
      </c>
      <c r="F22">
        <f>E22*10*N2</f>
        <v>3.129658075558036E-2</v>
      </c>
    </row>
    <row r="23" spans="1:6" x14ac:dyDescent="0.25">
      <c r="A23">
        <v>175.5</v>
      </c>
      <c r="B23">
        <f t="shared" si="0"/>
        <v>448.65</v>
      </c>
      <c r="C23">
        <f t="shared" si="1"/>
        <v>2.6519076720869994</v>
      </c>
      <c r="D23">
        <v>652.27700000000004</v>
      </c>
      <c r="E23">
        <f t="shared" si="2"/>
        <v>1.5330910027488321E-3</v>
      </c>
      <c r="F23">
        <f>E23*10*N2</f>
        <v>1.9575230931650114E-2</v>
      </c>
    </row>
    <row r="24" spans="1:6" x14ac:dyDescent="0.25">
      <c r="A24">
        <v>151.5</v>
      </c>
      <c r="B24">
        <f t="shared" si="0"/>
        <v>424.65</v>
      </c>
      <c r="C24">
        <f t="shared" si="1"/>
        <v>2.6280311284207842</v>
      </c>
      <c r="D24">
        <v>949.77800000000002</v>
      </c>
      <c r="E24">
        <f t="shared" si="2"/>
        <v>1.0528776198227374E-3</v>
      </c>
      <c r="F24">
        <f>E24*10*N2</f>
        <v>1.3443639362465693E-2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2019-09-25T18:36:44Z</dcterms:created>
  <dcterms:modified xsi:type="dcterms:W3CDTF">2019-10-08T09:28:17Z</dcterms:modified>
</cp:coreProperties>
</file>